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ece aqui" sheetId="1" state="visible" r:id="rId3"/>
    <sheet name="Sua Receita" sheetId="2" state="visible" r:id="rId4"/>
    <sheet name="Guia de Margens" sheetId="3" state="visible" r:id="rId5"/>
  </sheets>
  <definedNames>
    <definedName function="false" hidden="false" localSheetId="0" name="_xlnm.Print_Area" vbProcedure="false">'Comece aqui'!$A$1:$E$22</definedName>
    <definedName function="false" hidden="false" localSheetId="2" name="_xlnm.Print_Area" vbProcedure="false">'Guia de Margens'!$A$1:$E$17</definedName>
    <definedName function="false" hidden="false" localSheetId="1" name="_xlnm.Print_Area" vbProcedure="false">'Sua Receita'!$A$1:$E$48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7" authorId="0">
      <text>
        <r>
          <rPr>
            <sz val="10"/>
            <rFont val="Arial"/>
            <family val="2"/>
          </rPr>
          <t xml:space="preserve">Use a MESMA unidade em 'comprada' e 'usada' (ex.: gramas com gramas, ou unidade com unidade).</t>
        </r>
      </text>
    </comment>
    <comment ref="E28" authorId="0">
      <text>
        <r>
          <rPr>
            <sz val="10"/>
            <rFont val="Arial"/>
            <family val="2"/>
          </rPr>
          <t xml:space="preserve">Quanto você quer ganhar por hora de trabalho na cozinha.</t>
        </r>
      </text>
    </comment>
    <comment ref="E35" authorId="0">
      <text>
        <r>
          <rPr>
            <sz val="10"/>
            <rFont val="Arial"/>
            <family val="2"/>
          </rPr>
          <t xml:space="preserve">Sugestao para doces: 120% a 200%. Veja a aba 'Guia de Margens'.</t>
        </r>
      </text>
    </comment>
  </commentList>
</comments>
</file>

<file path=xl/sharedStrings.xml><?xml version="1.0" encoding="utf-8"?>
<sst xmlns="http://schemas.openxmlformats.org/spreadsheetml/2006/main" count="67" uniqueCount="64">
  <si>
    <t xml:space="preserve">Ponto de Doce</t>
  </si>
  <si>
    <t xml:space="preserve">Tabela de Precificação de Doces</t>
  </si>
  <si>
    <t xml:space="preserve">Pare de chutar preço e vender no prejuízo.</t>
  </si>
  <si>
    <t xml:space="preserve">Esta planilha calcula sozinha quanto você deve cobrar pelos seus doces — já com o seu lucro embutido.</t>
  </si>
  <si>
    <t xml:space="preserve">Como usar em 3 passos</t>
  </si>
  <si>
    <t xml:space="preserve">1.</t>
  </si>
  <si>
    <t xml:space="preserve">Abra a aba "Sua Receita" e preencha os campos de fundo creme: ingredientes, outros custos e o seu tempo.</t>
  </si>
  <si>
    <t xml:space="preserve">2.</t>
  </si>
  <si>
    <t xml:space="preserve">Defina quanto você quer lucrar no campo "Margem de lucro".</t>
  </si>
  <si>
    <t xml:space="preserve">3.</t>
  </si>
  <si>
    <t xml:space="preserve">Pronto. A planilha mostra na hora o preço certo, o lucro por docinho e o lucro da fornada inteira.</t>
  </si>
  <si>
    <t xml:space="preserve">Dica de ouro</t>
  </si>
  <si>
    <t xml:space="preserve">O erro nº 1 de quem vende doce é esquecer de cobrar pelo PRÓPRIO tempo. Material barato não significa lucro: se você não paga a si mesma pelas horas na cozinha, está trabalhando de graça. Esta planilha já inclui o seu trabalho na conta — por isso o preço sai justo.</t>
  </si>
  <si>
    <t xml:space="preserve">Veja a aba "Sua Receita" já preenchida com um exemplo de Brigadeiro Gourmet — é só trocar pelos seus números.</t>
  </si>
  <si>
    <t xml:space="preserve">pontodedoce.com.br  ·  confeitaria que rende</t>
  </si>
  <si>
    <t xml:space="preserve">Calculadora de Preço — preencha os campos de fundo creme</t>
  </si>
  <si>
    <t xml:space="preserve">Nome do doce:</t>
  </si>
  <si>
    <t xml:space="preserve">Brigadeiro Gourmet</t>
  </si>
  <si>
    <t xml:space="preserve">1. Ingredientes da receita</t>
  </si>
  <si>
    <t xml:space="preserve">Ingrediente</t>
  </si>
  <si>
    <t xml:space="preserve">Qtd. comprada</t>
  </si>
  <si>
    <t xml:space="preserve">Preço pago (R$)</t>
  </si>
  <si>
    <t xml:space="preserve">Qtd. usada na receita</t>
  </si>
  <si>
    <t xml:space="preserve">Custo na receita</t>
  </si>
  <si>
    <t xml:space="preserve">Leite condensado (lata)</t>
  </si>
  <si>
    <t xml:space="preserve">Creme de leite (caixa)</t>
  </si>
  <si>
    <t xml:space="preserve">Chocolate em pó 50% (g)</t>
  </si>
  <si>
    <t xml:space="preserve">Manteiga (g)</t>
  </si>
  <si>
    <t xml:space="preserve">Granulado gourmet (g)</t>
  </si>
  <si>
    <t xml:space="preserve">Total dos ingredientes</t>
  </si>
  <si>
    <t xml:space="preserve">2. Outros custos da fornada</t>
  </si>
  <si>
    <t xml:space="preserve">Embalagens e forminhas (total da fornada)</t>
  </si>
  <si>
    <t xml:space="preserve">Gás, luz e gás extra (rateio da fornada)</t>
  </si>
  <si>
    <t xml:space="preserve">Outros (etiquetas, fitas, colher...)</t>
  </si>
  <si>
    <t xml:space="preserve">Total outros custos</t>
  </si>
  <si>
    <t xml:space="preserve">3. O seu trabalho (não trabalhe de graça!)</t>
  </si>
  <si>
    <t xml:space="preserve">Tempo de produção (horas)</t>
  </si>
  <si>
    <t xml:space="preserve">Quanto vale a sua hora (R$)</t>
  </si>
  <si>
    <t xml:space="preserve">Custo do seu trabalho</t>
  </si>
  <si>
    <t xml:space="preserve">4. Quanto a receita rende</t>
  </si>
  <si>
    <t xml:space="preserve">Rendimento (quantas unidades / docinhos)</t>
  </si>
  <si>
    <t xml:space="preserve">5. Quanto você quer lucrar</t>
  </si>
  <si>
    <t xml:space="preserve">Margem de lucro sobre o custo (%)</t>
  </si>
  <si>
    <t xml:space="preserve">O preço certo dos seus doces</t>
  </si>
  <si>
    <t xml:space="preserve">Custo total da fornada</t>
  </si>
  <si>
    <t xml:space="preserve">Custo por unidade</t>
  </si>
  <si>
    <t xml:space="preserve">PREÇO SUGERIDO por unidade</t>
  </si>
  <si>
    <t xml:space="preserve">Preço sugerido (arredondado)</t>
  </si>
  <si>
    <t xml:space="preserve">Lucro por unidade</t>
  </si>
  <si>
    <t xml:space="preserve">Margem real sobre a venda</t>
  </si>
  <si>
    <t xml:space="preserve">Faturamento da fornada</t>
  </si>
  <si>
    <t xml:space="preserve">LUCRO TOTAL da fornada</t>
  </si>
  <si>
    <t xml:space="preserve">pontodedoce.com.br  ·  os campos de fundo creme são os que você edita</t>
  </si>
  <si>
    <t xml:space="preserve">Entenda a margem — esqueça a regra do "multiplique por 3"</t>
  </si>
  <si>
    <t xml:space="preserve">Margem sobre o custo</t>
  </si>
  <si>
    <t xml:space="preserve">Fator multiplicador</t>
  </si>
  <si>
    <t xml:space="preserve">Margem sobre a venda</t>
  </si>
  <si>
    <t xml:space="preserve">O que isso significa</t>
  </si>
  <si>
    <t xml:space="preserve">Margem baixa — só para volume muito alto</t>
  </si>
  <si>
    <t xml:space="preserve">Mínimo aceitável para doce simples</t>
  </si>
  <si>
    <t xml:space="preserve">Ponto comum para doces gourmet</t>
  </si>
  <si>
    <t xml:space="preserve">Saudável para doces de festa e encomenda</t>
  </si>
  <si>
    <t xml:space="preserve">Premium / personalizado de alto valor</t>
  </si>
  <si>
    <t xml:space="preserve">Como ler: "margem sobre o custo" é o quanto você soma em cima do que gastou. 150% quer dizer multiplicar o custo por 2,5. Já a "margem sobre a venda" é o quanto do preço final vira lucro. Para doces gourmet e de festa, mirar 150%–200% sobre o custo costuma ser justo. O essencial: nunca venda abaixo do que cobre material + embalagem + o seu tempo.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</si>
</sst>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&quot;R$ &quot;#,##0.00"/>
    <numFmt numFmtId="166" formatCode="0.0"/>
    <numFmt numFmtId="167" formatCode="0"/>
    <numFmt numFmtId="168" formatCode="0%"/>
    <numFmt numFmtId="169" formatCode="0.0\x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C8772E"/>
      <name val="Arial"/>
      <family val="0"/>
      <charset val="1"/>
    </font>
    <font>
      <i val="true"/>
      <sz val="11"/>
      <color rgb="FF3D2B1F"/>
      <name val="Arial"/>
      <family val="0"/>
      <charset val="1"/>
    </font>
    <font>
      <b val="true"/>
      <sz val="13"/>
      <color rgb="FF3D2B1F"/>
      <name val="Arial"/>
      <family val="0"/>
      <charset val="1"/>
    </font>
    <font>
      <sz val="10"/>
      <color rgb="FF3D2B1F"/>
      <name val="Arial"/>
      <family val="0"/>
      <charset val="1"/>
    </font>
    <font>
      <b val="true"/>
      <sz val="12"/>
      <color rgb="FFFBF6EE"/>
      <name val="Arial"/>
      <family val="0"/>
      <charset val="1"/>
    </font>
    <font>
      <b val="true"/>
      <sz val="11"/>
      <color rgb="FFC8772E"/>
      <name val="Arial"/>
      <family val="0"/>
      <charset val="1"/>
    </font>
    <font>
      <i val="true"/>
      <sz val="10"/>
      <color rgb="FF8A7A6A"/>
      <name val="Arial"/>
      <family val="0"/>
      <charset val="1"/>
    </font>
    <font>
      <sz val="9"/>
      <color rgb="FFC8772E"/>
      <name val="Arial"/>
      <family val="0"/>
      <charset val="1"/>
    </font>
    <font>
      <b val="true"/>
      <sz val="10"/>
      <color rgb="FF3D2B1F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b val="true"/>
      <sz val="9"/>
      <color rgb="FFFBF6EE"/>
      <name val="Arial"/>
      <family val="0"/>
      <charset val="1"/>
    </font>
    <font>
      <b val="true"/>
      <sz val="13"/>
      <color rgb="FFFBF6EE"/>
      <name val="Arial"/>
      <family val="0"/>
      <charset val="1"/>
    </font>
    <font>
      <b val="true"/>
      <sz val="12"/>
      <color rgb="FF3D2B1F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8772E"/>
        <bgColor rgb="FF8A7A6A"/>
      </patternFill>
    </fill>
    <fill>
      <patternFill patternType="solid">
        <fgColor rgb="FFE7EFDD"/>
        <bgColor rgb="FFF7E7D5"/>
      </patternFill>
    </fill>
    <fill>
      <patternFill patternType="solid">
        <fgColor rgb="FFF7E7D5"/>
        <bgColor rgb="FFE7EFDD"/>
      </patternFill>
    </fill>
    <fill>
      <patternFill patternType="solid">
        <fgColor rgb="FF3D2B1F"/>
        <bgColor rgb="FF333300"/>
      </patternFill>
    </fill>
    <fill>
      <patternFill patternType="solid">
        <fgColor rgb="FFFBF6EE"/>
        <bgColor rgb="FFE7EFDD"/>
      </patternFill>
    </fill>
    <fill>
      <patternFill patternType="solid">
        <fgColor rgb="FF7A9B5E"/>
        <bgColor rgb="FF8A7A6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4D8C6"/>
      </left>
      <right style="thin">
        <color rgb="FFE4D8C6"/>
      </right>
      <top style="thin">
        <color rgb="FFE4D8C6"/>
      </top>
      <bottom style="thin">
        <color rgb="FFE4D8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5" fontId="12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5" fontId="12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3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7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2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F6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7A6A"/>
      <rgbColor rgb="FF9999FF"/>
      <rgbColor rgb="FF993366"/>
      <rgbColor rgb="FFE7EF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7E7D5"/>
      <rgbColor rgb="FF99CCFF"/>
      <rgbColor rgb="FFFF99CC"/>
      <rgbColor rgb="FFCC99FF"/>
      <rgbColor rgb="FFE4D8C6"/>
      <rgbColor rgb="FF3366FF"/>
      <rgbColor rgb="FF33CCCC"/>
      <rgbColor rgb="FF99CC00"/>
      <rgbColor rgb="FFFFCC00"/>
      <rgbColor rgb="FFFF9900"/>
      <rgbColor rgb="FFC8772E"/>
      <rgbColor rgb="FF666699"/>
      <rgbColor rgb="FF7A9B5E"/>
      <rgbColor rgb="FF003366"/>
      <rgbColor rgb="FF339966"/>
      <rgbColor rgb="FF003300"/>
      <rgbColor rgb="FF333300"/>
      <rgbColor rgb="FF993300"/>
      <rgbColor rgb="FF993366"/>
      <rgbColor rgb="FF1F4E79"/>
      <rgbColor rgb="FF3D2B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3" min="2" style="1" width="30"/>
    <col collapsed="false" customWidth="true" hidden="false" outlineLevel="0" max="4" min="4" style="1" width="20"/>
    <col collapsed="false" customWidth="true" hidden="false" outlineLevel="0" max="5" min="5" style="1" width="16"/>
  </cols>
  <sheetData>
    <row r="1" customFormat="false" ht="24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.75" hidden="false" customHeight="true" outlineLevel="0" collapsed="false">
      <c r="B4" s="4" t="s">
        <v>2</v>
      </c>
    </row>
    <row r="5" customFormat="false" ht="15" hidden="false" customHeight="true" outlineLevel="0" collapsed="false">
      <c r="B5" s="5" t="s">
        <v>3</v>
      </c>
    </row>
    <row r="7" customFormat="false" ht="24" hidden="false" customHeight="true" outlineLevel="0" collapsed="false">
      <c r="A7" s="6" t="s">
        <v>4</v>
      </c>
      <c r="B7" s="6"/>
      <c r="C7" s="6"/>
      <c r="D7" s="6"/>
      <c r="E7" s="6"/>
    </row>
    <row r="9" customFormat="false" ht="30" hidden="false" customHeight="true" outlineLevel="0" collapsed="false">
      <c r="B9" s="7" t="s">
        <v>5</v>
      </c>
      <c r="C9" s="8" t="s">
        <v>6</v>
      </c>
      <c r="D9" s="8"/>
      <c r="E9" s="8"/>
    </row>
    <row r="10" customFormat="false" ht="30" hidden="false" customHeight="true" outlineLevel="0" collapsed="false">
      <c r="B10" s="7" t="s">
        <v>7</v>
      </c>
      <c r="C10" s="8" t="s">
        <v>8</v>
      </c>
      <c r="D10" s="8"/>
      <c r="E10" s="8"/>
    </row>
    <row r="11" customFormat="false" ht="30" hidden="false" customHeight="true" outlineLevel="0" collapsed="false">
      <c r="B11" s="7" t="s">
        <v>9</v>
      </c>
      <c r="C11" s="8" t="s">
        <v>10</v>
      </c>
      <c r="D11" s="8"/>
      <c r="E11" s="8"/>
    </row>
    <row r="14" customFormat="false" ht="24" hidden="false" customHeight="true" outlineLevel="0" collapsed="false">
      <c r="A14" s="6" t="s">
        <v>11</v>
      </c>
      <c r="B14" s="6"/>
      <c r="C14" s="6"/>
      <c r="D14" s="6"/>
      <c r="E14" s="6"/>
    </row>
    <row r="15" customFormat="false" ht="15" hidden="false" customHeight="true" outlineLevel="0" collapsed="false">
      <c r="B15" s="9" t="s">
        <v>12</v>
      </c>
      <c r="C15" s="9"/>
      <c r="D15" s="9"/>
      <c r="E15" s="9"/>
    </row>
    <row r="16" customFormat="false" ht="15" hidden="false" customHeight="true" outlineLevel="0" collapsed="false">
      <c r="B16" s="9"/>
      <c r="C16" s="9"/>
      <c r="D16" s="9"/>
      <c r="E16" s="9"/>
    </row>
    <row r="17" customFormat="false" ht="15" hidden="false" customHeight="true" outlineLevel="0" collapsed="false">
      <c r="B17" s="9"/>
      <c r="C17" s="9"/>
      <c r="D17" s="9"/>
      <c r="E17" s="9"/>
    </row>
    <row r="19" customFormat="false" ht="15" hidden="false" customHeight="true" outlineLevel="0" collapsed="false">
      <c r="B19" s="10" t="s">
        <v>13</v>
      </c>
      <c r="C19" s="10"/>
      <c r="D19" s="10"/>
      <c r="E19" s="10"/>
    </row>
    <row r="22" customFormat="false" ht="15" hidden="false" customHeight="true" outlineLevel="0" collapsed="false">
      <c r="B22" s="11" t="s">
        <v>14</v>
      </c>
    </row>
  </sheetData>
  <mergeCells count="7">
    <mergeCell ref="A7:E7"/>
    <mergeCell ref="C9:E9"/>
    <mergeCell ref="C10:E10"/>
    <mergeCell ref="C11:E11"/>
    <mergeCell ref="A14:E14"/>
    <mergeCell ref="B15:E17"/>
    <mergeCell ref="B19:E19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3" min="2" style="1" width="16"/>
    <col collapsed="false" customWidth="true" hidden="false" outlineLevel="0" max="4" min="4" style="1" width="18"/>
    <col collapsed="false" customWidth="true" hidden="false" outlineLevel="0" max="5" min="5" style="1" width="16"/>
  </cols>
  <sheetData>
    <row r="1" customFormat="false" ht="24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15</v>
      </c>
    </row>
    <row r="4" customFormat="false" ht="15" hidden="false" customHeight="true" outlineLevel="0" collapsed="false">
      <c r="A4" s="12" t="s">
        <v>16</v>
      </c>
      <c r="B4" s="13" t="s">
        <v>17</v>
      </c>
    </row>
    <row r="6" customFormat="false" ht="24" hidden="false" customHeight="true" outlineLevel="0" collapsed="false">
      <c r="A6" s="6" t="s">
        <v>18</v>
      </c>
      <c r="B6" s="6"/>
      <c r="C6" s="6"/>
      <c r="D6" s="6"/>
      <c r="E6" s="6"/>
    </row>
    <row r="7" customFormat="false" ht="30" hidden="false" customHeight="true" outlineLevel="0" collapsed="false">
      <c r="A7" s="14" t="s">
        <v>19</v>
      </c>
      <c r="B7" s="14" t="s">
        <v>20</v>
      </c>
      <c r="C7" s="14" t="s">
        <v>21</v>
      </c>
      <c r="D7" s="14" t="s">
        <v>22</v>
      </c>
      <c r="E7" s="14" t="s">
        <v>23</v>
      </c>
    </row>
    <row r="8" customFormat="false" ht="15" hidden="false" customHeight="true" outlineLevel="0" collapsed="false">
      <c r="A8" s="15" t="s">
        <v>24</v>
      </c>
      <c r="B8" s="16" t="n">
        <v>1</v>
      </c>
      <c r="C8" s="17" t="n">
        <v>6.5</v>
      </c>
      <c r="D8" s="16" t="n">
        <v>1</v>
      </c>
      <c r="E8" s="18" t="n">
        <f aca="false">IF(OR(B8="",B8=0),0,C8/B8*D8)</f>
        <v>6.5</v>
      </c>
    </row>
    <row r="9" customFormat="false" ht="15" hidden="false" customHeight="true" outlineLevel="0" collapsed="false">
      <c r="A9" s="15" t="s">
        <v>25</v>
      </c>
      <c r="B9" s="16" t="n">
        <v>1</v>
      </c>
      <c r="C9" s="17" t="n">
        <v>3.5</v>
      </c>
      <c r="D9" s="16" t="n">
        <v>1</v>
      </c>
      <c r="E9" s="18" t="n">
        <f aca="false">IF(OR(B9="",B9=0),0,C9/B9*D9)</f>
        <v>3.5</v>
      </c>
    </row>
    <row r="10" customFormat="false" ht="15" hidden="false" customHeight="true" outlineLevel="0" collapsed="false">
      <c r="A10" s="15" t="s">
        <v>26</v>
      </c>
      <c r="B10" s="16" t="n">
        <v>200</v>
      </c>
      <c r="C10" s="17" t="n">
        <v>9</v>
      </c>
      <c r="D10" s="16" t="n">
        <v>100</v>
      </c>
      <c r="E10" s="18" t="n">
        <f aca="false">IF(OR(B10="",B10=0),0,C10/B10*D10)</f>
        <v>4.5</v>
      </c>
    </row>
    <row r="11" customFormat="false" ht="15" hidden="false" customHeight="true" outlineLevel="0" collapsed="false">
      <c r="A11" s="15" t="s">
        <v>27</v>
      </c>
      <c r="B11" s="16" t="n">
        <v>200</v>
      </c>
      <c r="C11" s="17" t="n">
        <v>8</v>
      </c>
      <c r="D11" s="16" t="n">
        <v>15</v>
      </c>
      <c r="E11" s="18" t="n">
        <f aca="false">IF(OR(B11="",B11=0),0,C11/B11*D11)</f>
        <v>0.6</v>
      </c>
    </row>
    <row r="12" customFormat="false" ht="15" hidden="false" customHeight="true" outlineLevel="0" collapsed="false">
      <c r="A12" s="15" t="s">
        <v>28</v>
      </c>
      <c r="B12" s="16" t="n">
        <v>150</v>
      </c>
      <c r="C12" s="17" t="n">
        <v>12</v>
      </c>
      <c r="D12" s="16" t="n">
        <v>80</v>
      </c>
      <c r="E12" s="18" t="n">
        <f aca="false">IF(OR(B12="",B12=0),0,C12/B12*D12)</f>
        <v>6.4</v>
      </c>
    </row>
    <row r="13" customFormat="false" ht="15" hidden="false" customHeight="true" outlineLevel="0" collapsed="false">
      <c r="A13" s="19"/>
      <c r="B13" s="16"/>
      <c r="C13" s="17"/>
      <c r="D13" s="16"/>
      <c r="E13" s="18" t="n">
        <f aca="false">IF(OR(B13="",B13=0),0,C13/B13*D13)</f>
        <v>0</v>
      </c>
    </row>
    <row r="14" customFormat="false" ht="15" hidden="false" customHeight="true" outlineLevel="0" collapsed="false">
      <c r="A14" s="19"/>
      <c r="B14" s="16"/>
      <c r="C14" s="17"/>
      <c r="D14" s="16"/>
      <c r="E14" s="18" t="n">
        <f aca="false">IF(OR(B14="",B14=0),0,C14/B14*D14)</f>
        <v>0</v>
      </c>
    </row>
    <row r="15" customFormat="false" ht="15" hidden="false" customHeight="true" outlineLevel="0" collapsed="false">
      <c r="A15" s="19"/>
      <c r="B15" s="16"/>
      <c r="C15" s="17"/>
      <c r="D15" s="16"/>
      <c r="E15" s="18" t="n">
        <f aca="false">IF(OR(B15="",B15=0),0,C15/B15*D15)</f>
        <v>0</v>
      </c>
    </row>
    <row r="16" customFormat="false" ht="15" hidden="false" customHeight="true" outlineLevel="0" collapsed="false">
      <c r="A16" s="19"/>
      <c r="B16" s="16"/>
      <c r="C16" s="17"/>
      <c r="D16" s="16"/>
      <c r="E16" s="18" t="n">
        <f aca="false">IF(OR(B16="",B16=0),0,C16/B16*D16)</f>
        <v>0</v>
      </c>
    </row>
    <row r="17" customFormat="false" ht="15" hidden="false" customHeight="true" outlineLevel="0" collapsed="false">
      <c r="A17" s="19"/>
      <c r="B17" s="16"/>
      <c r="C17" s="17"/>
      <c r="D17" s="16"/>
      <c r="E17" s="18" t="n">
        <f aca="false">IF(OR(B17="",B17=0),0,C17/B17*D17)</f>
        <v>0</v>
      </c>
    </row>
    <row r="18" customFormat="false" ht="15" hidden="false" customHeight="true" outlineLevel="0" collapsed="false">
      <c r="A18" s="20" t="s">
        <v>29</v>
      </c>
      <c r="E18" s="21" t="n">
        <f aca="false">SUM(E8:E17)</f>
        <v>21.5</v>
      </c>
    </row>
    <row r="20" customFormat="false" ht="24" hidden="false" customHeight="true" outlineLevel="0" collapsed="false">
      <c r="A20" s="6" t="s">
        <v>30</v>
      </c>
      <c r="B20" s="6"/>
      <c r="C20" s="6"/>
      <c r="D20" s="6"/>
      <c r="E20" s="6"/>
    </row>
    <row r="21" customFormat="false" ht="15" hidden="false" customHeight="true" outlineLevel="0" collapsed="false">
      <c r="A21" s="22" t="s">
        <v>31</v>
      </c>
      <c r="E21" s="17" t="n">
        <v>4</v>
      </c>
    </row>
    <row r="22" customFormat="false" ht="15" hidden="false" customHeight="true" outlineLevel="0" collapsed="false">
      <c r="A22" s="22" t="s">
        <v>32</v>
      </c>
      <c r="E22" s="17" t="n">
        <v>2</v>
      </c>
    </row>
    <row r="23" customFormat="false" ht="15" hidden="false" customHeight="true" outlineLevel="0" collapsed="false">
      <c r="A23" s="22" t="s">
        <v>33</v>
      </c>
      <c r="E23" s="17" t="n">
        <v>1</v>
      </c>
    </row>
    <row r="24" customFormat="false" ht="15" hidden="false" customHeight="true" outlineLevel="0" collapsed="false">
      <c r="A24" s="20" t="s">
        <v>34</v>
      </c>
      <c r="E24" s="23" t="n">
        <f aca="false">SUM(E21:E23)</f>
        <v>7</v>
      </c>
    </row>
    <row r="26" customFormat="false" ht="24" hidden="false" customHeight="true" outlineLevel="0" collapsed="false">
      <c r="A26" s="6" t="s">
        <v>35</v>
      </c>
      <c r="B26" s="6"/>
      <c r="C26" s="6"/>
      <c r="D26" s="6"/>
      <c r="E26" s="6"/>
    </row>
    <row r="27" customFormat="false" ht="15" hidden="false" customHeight="true" outlineLevel="0" collapsed="false">
      <c r="A27" s="22" t="s">
        <v>36</v>
      </c>
      <c r="E27" s="24" t="n">
        <v>1.5</v>
      </c>
    </row>
    <row r="28" customFormat="false" ht="15" hidden="false" customHeight="true" outlineLevel="0" collapsed="false">
      <c r="A28" s="22" t="s">
        <v>37</v>
      </c>
      <c r="E28" s="17" t="n">
        <v>15</v>
      </c>
    </row>
    <row r="29" customFormat="false" ht="15" hidden="false" customHeight="true" outlineLevel="0" collapsed="false">
      <c r="A29" s="20" t="s">
        <v>38</v>
      </c>
      <c r="E29" s="23" t="n">
        <f aca="false">E27*E28</f>
        <v>22.5</v>
      </c>
    </row>
    <row r="31" customFormat="false" ht="24" hidden="false" customHeight="true" outlineLevel="0" collapsed="false">
      <c r="A31" s="6" t="s">
        <v>39</v>
      </c>
      <c r="B31" s="6"/>
      <c r="C31" s="6"/>
      <c r="D31" s="6"/>
      <c r="E31" s="6"/>
    </row>
    <row r="32" customFormat="false" ht="15" hidden="false" customHeight="true" outlineLevel="0" collapsed="false">
      <c r="A32" s="22" t="s">
        <v>40</v>
      </c>
      <c r="E32" s="25" t="n">
        <v>30</v>
      </c>
    </row>
    <row r="34" customFormat="false" ht="24" hidden="false" customHeight="true" outlineLevel="0" collapsed="false">
      <c r="A34" s="6" t="s">
        <v>41</v>
      </c>
      <c r="B34" s="6"/>
      <c r="C34" s="6"/>
      <c r="D34" s="6"/>
      <c r="E34" s="6"/>
    </row>
    <row r="35" customFormat="false" ht="15" hidden="false" customHeight="true" outlineLevel="0" collapsed="false">
      <c r="A35" s="22" t="s">
        <v>42</v>
      </c>
      <c r="E35" s="26" t="n">
        <v>1.5</v>
      </c>
    </row>
    <row r="37" customFormat="false" ht="25.5" hidden="false" customHeight="true" outlineLevel="0" collapsed="false">
      <c r="A37" s="27" t="s">
        <v>43</v>
      </c>
      <c r="B37" s="27"/>
      <c r="C37" s="27"/>
      <c r="D37" s="27"/>
      <c r="E37" s="27"/>
    </row>
    <row r="38" customFormat="false" ht="15" hidden="false" customHeight="true" outlineLevel="0" collapsed="false">
      <c r="A38" s="20" t="s">
        <v>44</v>
      </c>
      <c r="E38" s="28" t="n">
        <f aca="false">E18+E24+E29</f>
        <v>51</v>
      </c>
    </row>
    <row r="39" customFormat="false" ht="15" hidden="false" customHeight="true" outlineLevel="0" collapsed="false">
      <c r="A39" s="20" t="s">
        <v>45</v>
      </c>
      <c r="E39" s="28" t="n">
        <f aca="false">IF(E32=0,0,E38/E32)</f>
        <v>1.7</v>
      </c>
    </row>
    <row r="40" customFormat="false" ht="15" hidden="false" customHeight="true" outlineLevel="0" collapsed="false">
      <c r="A40" s="20" t="s">
        <v>46</v>
      </c>
      <c r="E40" s="29" t="n">
        <f aca="false">E39*(1+E35)</f>
        <v>4.25</v>
      </c>
    </row>
    <row r="41" customFormat="false" ht="15" hidden="false" customHeight="true" outlineLevel="0" collapsed="false">
      <c r="A41" s="20" t="s">
        <v>47</v>
      </c>
      <c r="E41" s="29" t="n">
        <f aca="false">IF(E40=0,0,MROUND(E40,0.5))</f>
        <v>4.5</v>
      </c>
    </row>
    <row r="42" customFormat="false" ht="15" hidden="false" customHeight="true" outlineLevel="0" collapsed="false">
      <c r="A42" s="20" t="s">
        <v>48</v>
      </c>
      <c r="E42" s="30" t="n">
        <f aca="false">E41-E39</f>
        <v>2.8</v>
      </c>
    </row>
    <row r="43" customFormat="false" ht="15" hidden="false" customHeight="true" outlineLevel="0" collapsed="false">
      <c r="A43" s="20" t="s">
        <v>49</v>
      </c>
      <c r="E43" s="31" t="n">
        <f aca="false">IF(E41=0,0,E42/E41)</f>
        <v>0.622222222222222</v>
      </c>
    </row>
    <row r="45" customFormat="false" ht="15" hidden="false" customHeight="true" outlineLevel="0" collapsed="false">
      <c r="A45" s="20" t="s">
        <v>50</v>
      </c>
      <c r="E45" s="28" t="n">
        <f aca="false">E41*E32</f>
        <v>135</v>
      </c>
    </row>
    <row r="46" customFormat="false" ht="15" hidden="false" customHeight="true" outlineLevel="0" collapsed="false">
      <c r="A46" s="20" t="s">
        <v>51</v>
      </c>
      <c r="E46" s="29" t="n">
        <f aca="false">E42*E32</f>
        <v>84</v>
      </c>
    </row>
    <row r="48" customFormat="false" ht="15" hidden="false" customHeight="true" outlineLevel="0" collapsed="false">
      <c r="A48" s="32" t="s">
        <v>52</v>
      </c>
      <c r="B48" s="32"/>
      <c r="C48" s="32"/>
      <c r="D48" s="32"/>
      <c r="E48" s="32"/>
    </row>
  </sheetData>
  <mergeCells count="7">
    <mergeCell ref="A6:E6"/>
    <mergeCell ref="A20:E20"/>
    <mergeCell ref="A26:E26"/>
    <mergeCell ref="A31:E31"/>
    <mergeCell ref="A34:E34"/>
    <mergeCell ref="A37:E37"/>
    <mergeCell ref="A48:E48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"/>
    <col collapsed="false" customWidth="true" hidden="false" outlineLevel="0" max="4" min="3" style="1" width="20"/>
    <col collapsed="false" customWidth="true" hidden="false" outlineLevel="0" max="5" min="5" style="1" width="40"/>
  </cols>
  <sheetData>
    <row r="1" customFormat="false" ht="24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53</v>
      </c>
    </row>
    <row r="4" customFormat="false" ht="30" hidden="false" customHeight="true" outlineLevel="0" collapsed="false">
      <c r="B4" s="14" t="s">
        <v>54</v>
      </c>
      <c r="C4" s="14" t="s">
        <v>55</v>
      </c>
      <c r="D4" s="14" t="s">
        <v>56</v>
      </c>
      <c r="E4" s="14" t="s">
        <v>57</v>
      </c>
    </row>
    <row r="5" customFormat="false" ht="15" hidden="false" customHeight="true" outlineLevel="0" collapsed="false">
      <c r="B5" s="33" t="n">
        <v>0.5</v>
      </c>
      <c r="C5" s="34" t="n">
        <f aca="false">1+B5</f>
        <v>1.5</v>
      </c>
      <c r="D5" s="33" t="n">
        <f aca="false">B5/(1+B5)</f>
        <v>0.333333333333333</v>
      </c>
      <c r="E5" s="35" t="s">
        <v>58</v>
      </c>
    </row>
    <row r="6" customFormat="false" ht="15" hidden="false" customHeight="true" outlineLevel="0" collapsed="false">
      <c r="B6" s="33" t="n">
        <v>1</v>
      </c>
      <c r="C6" s="34" t="n">
        <f aca="false">1+B6</f>
        <v>2</v>
      </c>
      <c r="D6" s="33" t="n">
        <f aca="false">B6/(1+B6)</f>
        <v>0.5</v>
      </c>
      <c r="E6" s="35" t="s">
        <v>59</v>
      </c>
    </row>
    <row r="7" customFormat="false" ht="15" hidden="false" customHeight="true" outlineLevel="0" collapsed="false">
      <c r="B7" s="33" t="n">
        <v>1.5</v>
      </c>
      <c r="C7" s="34" t="n">
        <f aca="false">1+B7</f>
        <v>2.5</v>
      </c>
      <c r="D7" s="33" t="n">
        <f aca="false">B7/(1+B7)</f>
        <v>0.6</v>
      </c>
      <c r="E7" s="35" t="s">
        <v>60</v>
      </c>
    </row>
    <row r="8" customFormat="false" ht="15" hidden="false" customHeight="true" outlineLevel="0" collapsed="false">
      <c r="B8" s="33" t="n">
        <v>2</v>
      </c>
      <c r="C8" s="34" t="n">
        <f aca="false">1+B8</f>
        <v>3</v>
      </c>
      <c r="D8" s="33" t="n">
        <f aca="false">B8/(1+B8)</f>
        <v>0.666666666666667</v>
      </c>
      <c r="E8" s="35" t="s">
        <v>61</v>
      </c>
    </row>
    <row r="9" customFormat="false" ht="15" hidden="false" customHeight="true" outlineLevel="0" collapsed="false">
      <c r="B9" s="33" t="n">
        <v>3</v>
      </c>
      <c r="C9" s="34" t="n">
        <f aca="false">1+B9</f>
        <v>4</v>
      </c>
      <c r="D9" s="33" t="n">
        <f aca="false">B9/(1+B9)</f>
        <v>0.75</v>
      </c>
      <c r="E9" s="35" t="s">
        <v>62</v>
      </c>
    </row>
    <row r="12" customFormat="false" ht="15" hidden="false" customHeight="true" outlineLevel="0" collapsed="false">
      <c r="B12" s="9" t="s">
        <v>63</v>
      </c>
      <c r="C12" s="9"/>
      <c r="D12" s="9"/>
      <c r="E12" s="9"/>
    </row>
    <row r="13" customFormat="false" ht="15" hidden="false" customHeight="true" outlineLevel="0" collapsed="false">
      <c r="B13" s="9"/>
      <c r="C13" s="9"/>
      <c r="D13" s="9"/>
      <c r="E13" s="9"/>
    </row>
    <row r="14" customFormat="false" ht="15" hidden="false" customHeight="true" outlineLevel="0" collapsed="false">
      <c r="B14" s="9"/>
      <c r="C14" s="9"/>
      <c r="D14" s="9"/>
      <c r="E14" s="9"/>
    </row>
    <row r="15" customFormat="false" ht="15" hidden="false" customHeight="true" outlineLevel="0" collapsed="false">
      <c r="B15" s="9"/>
      <c r="C15" s="9"/>
      <c r="D15" s="9"/>
      <c r="E15" s="9"/>
    </row>
    <row r="17" customFormat="false" ht="15" hidden="false" customHeight="true" outlineLevel="0" collapsed="false">
      <c r="B17" s="11" t="s">
        <v>14</v>
      </c>
    </row>
  </sheetData>
  <mergeCells count="1">
    <mergeCell ref="B12:E15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2026-06-04T13:50:05Z</dcterms:created>
  <dc:creator>openpyxl</dc:creator>
  <dc:description/>
  <dc:language>en-US</dc:language>
  <cp:lastModifiedBy/>
  <dcterms:modified xsi:type="dcterms:W3CDTF">2026-06-04T13:51:07Z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